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<sst xmlns="http://schemas.openxmlformats.org/spreadsheetml/2006/main" count="88" uniqueCount="88">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</sst>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4" xfId="0" applyNumberFormat="1" applyFont="1" applyFill="1" applyBorder="1" applyProtection="1"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left"/>
      <protection/>
    </xf>
    <xf numFmtId="3" fontId="5" fillId="0" borderId="7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 applyProtection="1">
      <protection locked="0"/>
    </xf>
    <xf numFmtId="0" fontId="0" fillId="0" borderId="0" xfId="0" applyFont="1"/>
    <xf numFmtId="0" fontId="0" fillId="0" borderId="6" xfId="0" applyFont="1" applyBorder="1"/>
    <xf numFmtId="164" fontId="4" fillId="0" borderId="8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0" fontId="4" fillId="2" borderId="9" xfId="20" applyFont="1" applyFill="1" applyBorder="1" applyAlignment="1" applyProtection="1">
      <alignment horizontal="center" vertical="center" wrapText="1"/>
      <protection locked="0"/>
    </xf>
    <xf numFmtId="0" fontId="4" fillId="2" borderId="10" xfId="20" applyFont="1" applyFill="1" applyBorder="1" applyAlignment="1" applyProtection="1">
      <alignment horizontal="center" vertical="center" wrapText="1"/>
      <protection locked="0"/>
    </xf>
    <xf numFmtId="0" fontId="4" fillId="2" borderId="11" xfId="20" applyFont="1" applyFill="1" applyBorder="1" applyAlignment="1" applyProtection="1">
      <alignment horizontal="center" vertical="center" wrapText="1"/>
      <protection locked="0"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4" fontId="4" fillId="2" borderId="3" xfId="20" applyNumberFormat="1" applyFont="1" applyFill="1" applyBorder="1" applyAlignment="1">
      <alignment horizontal="center" vertical="center" wrapText="1"/>
      <protection/>
    </xf>
    <xf numFmtId="4" fontId="4" fillId="2" borderId="7" xfId="20" applyNumberFormat="1" applyFont="1" applyFill="1" applyBorder="1" applyAlignment="1">
      <alignment horizontal="center" vertical="center" wrapText="1"/>
      <protection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view="pageBreakPreview" zoomScaleSheetLayoutView="100" workbookViewId="0" topLeftCell="A1">
      <selection activeCell="E9" sqref="E9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1" t="s">
        <v>0</v>
      </c>
      <c r="B1" s="22"/>
      <c r="C1" s="22"/>
      <c r="D1" s="22"/>
      <c r="E1" s="22"/>
      <c r="F1" s="22"/>
      <c r="G1" s="22"/>
      <c r="H1" s="23"/>
    </row>
    <row r="2" spans="1:8" ht="11.25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24.9" customHeight="1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ht="11.25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 t="s">
        <v>11</v>
      </c>
      <c r="B5" s="5"/>
      <c r="C5" s="6">
        <f>SUM(C6:C11)</f>
        <v>2209565497.24</v>
      </c>
      <c r="D5" s="6">
        <f aca="true" t="shared" si="0" ref="D5:G5">SUM(D6:D11)</f>
        <v>1.7881393432617188E-07</v>
      </c>
      <c r="E5" s="6">
        <f t="shared" si="0"/>
        <v>2209565497.24</v>
      </c>
      <c r="F5" s="6">
        <f t="shared" si="0"/>
        <v>435370064.44</v>
      </c>
      <c r="G5" s="6">
        <f t="shared" si="0"/>
        <v>490567080.4499998</v>
      </c>
      <c r="H5" s="6">
        <f>E5-F5</f>
        <v>1774195432.7999997</v>
      </c>
    </row>
    <row r="6" spans="1:8" ht="11.25">
      <c r="A6" s="7"/>
      <c r="B6" s="8" t="s">
        <v>12</v>
      </c>
      <c r="C6" s="9">
        <v>995887265.7599996</v>
      </c>
      <c r="D6" s="9">
        <v>-11491488.319999814</v>
      </c>
      <c r="E6" s="9">
        <v>984395777.4399998</v>
      </c>
      <c r="F6" s="9">
        <v>207360205.09999993</v>
      </c>
      <c r="G6" s="9">
        <v>229688086.37999994</v>
      </c>
      <c r="H6" s="9">
        <f>E6-F6</f>
        <v>777035572.3399999</v>
      </c>
    </row>
    <row r="7" spans="1:8" ht="11.25">
      <c r="A7" s="7"/>
      <c r="B7" s="8" t="s">
        <v>13</v>
      </c>
      <c r="C7" s="9">
        <v>15999999.96</v>
      </c>
      <c r="D7" s="9">
        <v>0</v>
      </c>
      <c r="E7" s="9">
        <v>15999999.96</v>
      </c>
      <c r="F7" s="9">
        <v>6482553.43</v>
      </c>
      <c r="G7" s="9">
        <v>7381867.63</v>
      </c>
      <c r="H7" s="9">
        <f aca="true" t="shared" si="1" ref="H7:H12">E7-F7</f>
        <v>9517446.530000001</v>
      </c>
    </row>
    <row r="8" spans="1:8" ht="11.25">
      <c r="A8" s="7"/>
      <c r="B8" s="8" t="s">
        <v>14</v>
      </c>
      <c r="C8" s="9">
        <v>227907258.34</v>
      </c>
      <c r="D8" s="9">
        <v>-32206.959999978542</v>
      </c>
      <c r="E8" s="9">
        <v>227875051.38000003</v>
      </c>
      <c r="F8" s="9">
        <v>22636412.91</v>
      </c>
      <c r="G8" s="9">
        <v>24807278.270000007</v>
      </c>
      <c r="H8" s="9">
        <f t="shared" si="1"/>
        <v>205238638.47000003</v>
      </c>
    </row>
    <row r="9" spans="1:8" ht="11.25">
      <c r="A9" s="7"/>
      <c r="B9" s="8" t="s">
        <v>15</v>
      </c>
      <c r="C9" s="9">
        <v>426015952.65999985</v>
      </c>
      <c r="D9" s="9">
        <v>-11570048.879999995</v>
      </c>
      <c r="E9" s="9">
        <v>414445903.77999985</v>
      </c>
      <c r="F9" s="9">
        <v>67451088.09000002</v>
      </c>
      <c r="G9" s="9">
        <v>87775832.46000002</v>
      </c>
      <c r="H9" s="9">
        <f t="shared" si="1"/>
        <v>346994815.6899998</v>
      </c>
    </row>
    <row r="10" spans="1:8" ht="11.25">
      <c r="A10" s="7"/>
      <c r="B10" s="8" t="s">
        <v>16</v>
      </c>
      <c r="C10" s="9">
        <v>543755020.52</v>
      </c>
      <c r="D10" s="9">
        <v>23093744.159999967</v>
      </c>
      <c r="E10" s="9">
        <v>566848764.68</v>
      </c>
      <c r="F10" s="9">
        <v>131439804.91000003</v>
      </c>
      <c r="G10" s="9">
        <v>140914015.70999983</v>
      </c>
      <c r="H10" s="9">
        <f t="shared" si="1"/>
        <v>435408959.7699999</v>
      </c>
    </row>
    <row r="11" spans="1:8" ht="11.25">
      <c r="A11" s="7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1"/>
        <v>0</v>
      </c>
    </row>
    <row r="12" spans="1:8" ht="11.25">
      <c r="A12" s="7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1"/>
        <v>0</v>
      </c>
    </row>
    <row r="13" spans="1:8" ht="11.25">
      <c r="A13" s="4" t="s">
        <v>19</v>
      </c>
      <c r="B13" s="5"/>
      <c r="C13" s="10">
        <f>SUM(C14:C22)</f>
        <v>306591390.78000003</v>
      </c>
      <c r="D13" s="10">
        <f aca="true" t="shared" si="2" ref="D13:G13">SUM(D14:D22)</f>
        <v>28539538.92999996</v>
      </c>
      <c r="E13" s="10">
        <f t="shared" si="2"/>
        <v>335130929.71</v>
      </c>
      <c r="F13" s="10">
        <f t="shared" si="2"/>
        <v>54038690.57</v>
      </c>
      <c r="G13" s="10">
        <f t="shared" si="2"/>
        <v>41331281.83</v>
      </c>
      <c r="H13" s="10">
        <f>SUM(H14:H22)</f>
        <v>281092239.14</v>
      </c>
    </row>
    <row r="14" spans="1:8" ht="11.25">
      <c r="A14" s="7"/>
      <c r="B14" s="8" t="s">
        <v>20</v>
      </c>
      <c r="C14" s="9">
        <v>22578660.740000002</v>
      </c>
      <c r="D14" s="9">
        <v>1268494.7899999954</v>
      </c>
      <c r="E14" s="9">
        <v>23847155.529999997</v>
      </c>
      <c r="F14" s="9">
        <v>532356.1199999999</v>
      </c>
      <c r="G14" s="9">
        <v>448383.41000000003</v>
      </c>
      <c r="H14" s="9">
        <f>E14-F14</f>
        <v>23314799.409999996</v>
      </c>
    </row>
    <row r="15" spans="1:8" ht="11.25">
      <c r="A15" s="7"/>
      <c r="B15" s="8" t="s">
        <v>21</v>
      </c>
      <c r="C15" s="9">
        <v>16740172.519999998</v>
      </c>
      <c r="D15" s="9">
        <v>996413.6599999983</v>
      </c>
      <c r="E15" s="9">
        <v>17736586.179999996</v>
      </c>
      <c r="F15" s="9">
        <v>1244694.0999999999</v>
      </c>
      <c r="G15" s="9">
        <v>1023174.3699999999</v>
      </c>
      <c r="H15" s="9">
        <f aca="true" t="shared" si="3" ref="H15:H38">E15-F15</f>
        <v>16491892.079999996</v>
      </c>
    </row>
    <row r="16" spans="1:8" ht="11.25">
      <c r="A16" s="7"/>
      <c r="B16" s="8" t="s">
        <v>22</v>
      </c>
      <c r="C16" s="9">
        <v>294399.95999999996</v>
      </c>
      <c r="D16" s="9">
        <v>0</v>
      </c>
      <c r="E16" s="9">
        <v>294399.95999999996</v>
      </c>
      <c r="F16" s="9">
        <v>27840</v>
      </c>
      <c r="G16" s="9">
        <v>0</v>
      </c>
      <c r="H16" s="9">
        <f t="shared" si="3"/>
        <v>266559.95999999996</v>
      </c>
    </row>
    <row r="17" spans="1:8" ht="11.25">
      <c r="A17" s="7"/>
      <c r="B17" s="8" t="s">
        <v>23</v>
      </c>
      <c r="C17" s="9">
        <v>9672867.610000001</v>
      </c>
      <c r="D17" s="9">
        <v>13205043.449999997</v>
      </c>
      <c r="E17" s="9">
        <v>22877911.06</v>
      </c>
      <c r="F17" s="9">
        <v>2951134.59</v>
      </c>
      <c r="G17" s="9">
        <v>603732.8599999999</v>
      </c>
      <c r="H17" s="9">
        <f t="shared" si="3"/>
        <v>19926776.47</v>
      </c>
    </row>
    <row r="18" spans="1:8" ht="11.25">
      <c r="A18" s="7"/>
      <c r="B18" s="8" t="s">
        <v>24</v>
      </c>
      <c r="C18" s="9">
        <v>3752232.67</v>
      </c>
      <c r="D18" s="9">
        <v>493248.96999999974</v>
      </c>
      <c r="E18" s="9">
        <v>4245481.64</v>
      </c>
      <c r="F18" s="9">
        <v>253217.77999999997</v>
      </c>
      <c r="G18" s="9">
        <v>159358.04000000004</v>
      </c>
      <c r="H18" s="9">
        <f t="shared" si="3"/>
        <v>3992263.86</v>
      </c>
    </row>
    <row r="19" spans="1:8" ht="11.25">
      <c r="A19" s="7"/>
      <c r="B19" s="8" t="s">
        <v>25</v>
      </c>
      <c r="C19" s="9">
        <v>169997996.89000005</v>
      </c>
      <c r="D19" s="9">
        <v>2462812.9099999666</v>
      </c>
      <c r="E19" s="9">
        <v>172460809.8</v>
      </c>
      <c r="F19" s="9">
        <v>38853546.85</v>
      </c>
      <c r="G19" s="9">
        <v>34884905.83</v>
      </c>
      <c r="H19" s="9">
        <f t="shared" si="3"/>
        <v>133607262.95000002</v>
      </c>
    </row>
    <row r="20" spans="1:8" ht="11.25">
      <c r="A20" s="7"/>
      <c r="B20" s="8" t="s">
        <v>26</v>
      </c>
      <c r="C20" s="9">
        <v>13103639.180000007</v>
      </c>
      <c r="D20" s="9">
        <v>1717789.9800000004</v>
      </c>
      <c r="E20" s="9">
        <v>14821429.160000008</v>
      </c>
      <c r="F20" s="9">
        <v>1610543.04</v>
      </c>
      <c r="G20" s="9">
        <v>782914.8</v>
      </c>
      <c r="H20" s="9">
        <f t="shared" si="3"/>
        <v>13210886.120000008</v>
      </c>
    </row>
    <row r="21" spans="1:8" ht="11.25">
      <c r="A21" s="7"/>
      <c r="B21" s="8" t="s">
        <v>27</v>
      </c>
      <c r="C21" s="9">
        <v>238385.12999999998</v>
      </c>
      <c r="D21" s="9">
        <v>4538580.36</v>
      </c>
      <c r="E21" s="9">
        <v>4776965.49</v>
      </c>
      <c r="F21" s="9">
        <v>1439.99</v>
      </c>
      <c r="G21" s="9">
        <v>989.99</v>
      </c>
      <c r="H21" s="9">
        <f t="shared" si="3"/>
        <v>4775525.5</v>
      </c>
    </row>
    <row r="22" spans="1:8" ht="11.25">
      <c r="A22" s="7"/>
      <c r="B22" s="8" t="s">
        <v>28</v>
      </c>
      <c r="C22" s="9">
        <v>70213036.07999997</v>
      </c>
      <c r="D22" s="9">
        <v>3857154.8100000024</v>
      </c>
      <c r="E22" s="9">
        <v>74070190.88999997</v>
      </c>
      <c r="F22" s="9">
        <v>8563918.100000001</v>
      </c>
      <c r="G22" s="9">
        <v>3427822.530000001</v>
      </c>
      <c r="H22" s="9">
        <f t="shared" si="3"/>
        <v>65506272.78999997</v>
      </c>
    </row>
    <row r="23" spans="1:8" ht="11.25">
      <c r="A23" s="4" t="s">
        <v>29</v>
      </c>
      <c r="B23" s="5"/>
      <c r="C23" s="10">
        <f>SUM(C24:C32)</f>
        <v>1337865586.4</v>
      </c>
      <c r="D23" s="10">
        <f aca="true" t="shared" si="4" ref="D23:H23">SUM(D24:D32)</f>
        <v>-20614416.80000004</v>
      </c>
      <c r="E23" s="10">
        <f t="shared" si="4"/>
        <v>1317251169.6</v>
      </c>
      <c r="F23" s="10">
        <f t="shared" si="4"/>
        <v>185385224.79999998</v>
      </c>
      <c r="G23" s="10">
        <f t="shared" si="4"/>
        <v>159566425.52999997</v>
      </c>
      <c r="H23" s="10">
        <f t="shared" si="4"/>
        <v>1131865944.7999997</v>
      </c>
    </row>
    <row r="24" spans="1:8" ht="11.25">
      <c r="A24" s="7"/>
      <c r="B24" s="8" t="s">
        <v>30</v>
      </c>
      <c r="C24" s="9">
        <v>504260516.68</v>
      </c>
      <c r="D24" s="9">
        <v>16192766.679999948</v>
      </c>
      <c r="E24" s="9">
        <v>520453283.35999995</v>
      </c>
      <c r="F24" s="9">
        <v>77307498.12999998</v>
      </c>
      <c r="G24" s="9">
        <v>76391911.77999997</v>
      </c>
      <c r="H24" s="9">
        <f t="shared" si="3"/>
        <v>443145785.22999996</v>
      </c>
    </row>
    <row r="25" spans="1:8" ht="11.25">
      <c r="A25" s="7"/>
      <c r="B25" s="8" t="s">
        <v>31</v>
      </c>
      <c r="C25" s="9">
        <v>45972800.47</v>
      </c>
      <c r="D25" s="9">
        <v>2845613.25</v>
      </c>
      <c r="E25" s="9">
        <v>48818413.72</v>
      </c>
      <c r="F25" s="9">
        <v>9776681.51</v>
      </c>
      <c r="G25" s="9">
        <v>9004340.26</v>
      </c>
      <c r="H25" s="9">
        <f t="shared" si="3"/>
        <v>39041732.21</v>
      </c>
    </row>
    <row r="26" spans="1:8" ht="11.25">
      <c r="A26" s="7"/>
      <c r="B26" s="8" t="s">
        <v>32</v>
      </c>
      <c r="C26" s="9">
        <v>103129171.03999995</v>
      </c>
      <c r="D26" s="9">
        <v>29482358.610000044</v>
      </c>
      <c r="E26" s="9">
        <v>132611529.64999999</v>
      </c>
      <c r="F26" s="9">
        <v>13895177.559999991</v>
      </c>
      <c r="G26" s="9">
        <v>12071320.029999994</v>
      </c>
      <c r="H26" s="9">
        <f t="shared" si="3"/>
        <v>118716352.09</v>
      </c>
    </row>
    <row r="27" spans="1:8" ht="11.25">
      <c r="A27" s="7"/>
      <c r="B27" s="8" t="s">
        <v>33</v>
      </c>
      <c r="C27" s="9">
        <v>37625992.04</v>
      </c>
      <c r="D27" s="9">
        <v>104007.92000000179</v>
      </c>
      <c r="E27" s="9">
        <v>37729999.96</v>
      </c>
      <c r="F27" s="9">
        <v>3509390.43</v>
      </c>
      <c r="G27" s="9">
        <v>3458658.99</v>
      </c>
      <c r="H27" s="9">
        <f t="shared" si="3"/>
        <v>34220609.53</v>
      </c>
    </row>
    <row r="28" spans="1:8" ht="11.25">
      <c r="A28" s="7"/>
      <c r="B28" s="8" t="s">
        <v>34</v>
      </c>
      <c r="C28" s="9">
        <v>466707808.55</v>
      </c>
      <c r="D28" s="9">
        <v>-77835708.97000003</v>
      </c>
      <c r="E28" s="9">
        <v>388872099.58</v>
      </c>
      <c r="F28" s="9">
        <v>50132526.28</v>
      </c>
      <c r="G28" s="9">
        <v>37723974.34</v>
      </c>
      <c r="H28" s="9">
        <f t="shared" si="3"/>
        <v>338739573.29999995</v>
      </c>
    </row>
    <row r="29" spans="1:8" ht="11.25">
      <c r="A29" s="7"/>
      <c r="B29" s="8" t="s">
        <v>35</v>
      </c>
      <c r="C29" s="9">
        <v>91513912.49000001</v>
      </c>
      <c r="D29" s="9">
        <v>3302324.6799999923</v>
      </c>
      <c r="E29" s="9">
        <v>94816237.17</v>
      </c>
      <c r="F29" s="9">
        <v>20584267.78</v>
      </c>
      <c r="G29" s="9">
        <v>11309964.139999999</v>
      </c>
      <c r="H29" s="9">
        <f t="shared" si="3"/>
        <v>74231969.39</v>
      </c>
    </row>
    <row r="30" spans="1:8" ht="11.25">
      <c r="A30" s="7"/>
      <c r="B30" s="8" t="s">
        <v>36</v>
      </c>
      <c r="C30" s="9">
        <v>4848377.99</v>
      </c>
      <c r="D30" s="9">
        <v>66767.20999999996</v>
      </c>
      <c r="E30" s="9">
        <v>4915145.2</v>
      </c>
      <c r="F30" s="9">
        <v>503560.43000000005</v>
      </c>
      <c r="G30" s="9">
        <v>390082.46</v>
      </c>
      <c r="H30" s="9">
        <f t="shared" si="3"/>
        <v>4411584.7700000005</v>
      </c>
    </row>
    <row r="31" spans="1:8" ht="11.25">
      <c r="A31" s="7"/>
      <c r="B31" s="8" t="s">
        <v>37</v>
      </c>
      <c r="C31" s="9">
        <v>30718479.499999993</v>
      </c>
      <c r="D31" s="9">
        <v>4091864.370000005</v>
      </c>
      <c r="E31" s="9">
        <v>34810343.87</v>
      </c>
      <c r="F31" s="9">
        <v>2379658.91</v>
      </c>
      <c r="G31" s="9">
        <v>1958644.3499999999</v>
      </c>
      <c r="H31" s="9">
        <f t="shared" si="3"/>
        <v>32430684.959999997</v>
      </c>
    </row>
    <row r="32" spans="1:8" ht="11.25">
      <c r="A32" s="7"/>
      <c r="B32" s="8" t="s">
        <v>38</v>
      </c>
      <c r="C32" s="9">
        <v>53088527.63999999</v>
      </c>
      <c r="D32" s="9">
        <v>1135589.4499999955</v>
      </c>
      <c r="E32" s="9">
        <v>54224117.08999999</v>
      </c>
      <c r="F32" s="9">
        <v>7296463.77</v>
      </c>
      <c r="G32" s="9">
        <v>7257529.179999999</v>
      </c>
      <c r="H32" s="9">
        <f t="shared" si="3"/>
        <v>46927653.31999999</v>
      </c>
    </row>
    <row r="33" spans="1:8" ht="11.25">
      <c r="A33" s="4" t="s">
        <v>39</v>
      </c>
      <c r="B33" s="5"/>
      <c r="C33" s="10">
        <f>SUM(C34:C42)</f>
        <v>650272515.5699998</v>
      </c>
      <c r="D33" s="10">
        <f aca="true" t="shared" si="5" ref="D33:H33">SUM(D34:D42)</f>
        <v>169100827.95000005</v>
      </c>
      <c r="E33" s="10">
        <f t="shared" si="5"/>
        <v>819373343.5199999</v>
      </c>
      <c r="F33" s="10">
        <f t="shared" si="5"/>
        <v>217118372.67</v>
      </c>
      <c r="G33" s="10">
        <f t="shared" si="5"/>
        <v>162629335.70999998</v>
      </c>
      <c r="H33" s="10">
        <f t="shared" si="5"/>
        <v>602254970.8499999</v>
      </c>
    </row>
    <row r="34" spans="1:8" ht="11.25">
      <c r="A34" s="7"/>
      <c r="B34" s="8" t="s">
        <v>40</v>
      </c>
      <c r="C34" s="9">
        <v>26050000</v>
      </c>
      <c r="D34" s="9">
        <v>0</v>
      </c>
      <c r="E34" s="9">
        <v>26050000</v>
      </c>
      <c r="F34" s="9">
        <v>1050000</v>
      </c>
      <c r="G34" s="9">
        <v>1050000</v>
      </c>
      <c r="H34" s="9">
        <f t="shared" si="3"/>
        <v>25000000</v>
      </c>
    </row>
    <row r="35" spans="1:8" ht="11.25">
      <c r="A35" s="7"/>
      <c r="B35" s="8" t="s">
        <v>41</v>
      </c>
      <c r="C35" s="9">
        <v>535944851.13999987</v>
      </c>
      <c r="D35" s="9">
        <v>151460048.83000004</v>
      </c>
      <c r="E35" s="9">
        <v>687404899.9699999</v>
      </c>
      <c r="F35" s="9">
        <v>194392462.69</v>
      </c>
      <c r="G35" s="9">
        <v>140488919.26999998</v>
      </c>
      <c r="H35" s="9">
        <f t="shared" si="3"/>
        <v>493012437.2799999</v>
      </c>
    </row>
    <row r="36" spans="1:8" ht="11.25">
      <c r="A36" s="7"/>
      <c r="B36" s="8" t="s">
        <v>42</v>
      </c>
      <c r="C36" s="9">
        <v>31804781.270000003</v>
      </c>
      <c r="D36" s="9">
        <v>4715517.889999993</v>
      </c>
      <c r="E36" s="9">
        <v>36520299.16</v>
      </c>
      <c r="F36" s="9">
        <v>11357654.64</v>
      </c>
      <c r="G36" s="9">
        <v>11388404.64</v>
      </c>
      <c r="H36" s="9">
        <f t="shared" si="3"/>
        <v>25162644.519999996</v>
      </c>
    </row>
    <row r="37" spans="1:8" ht="11.25">
      <c r="A37" s="7"/>
      <c r="B37" s="8" t="s">
        <v>43</v>
      </c>
      <c r="C37" s="9">
        <v>55481923.76</v>
      </c>
      <c r="D37" s="9">
        <v>12925261.230000012</v>
      </c>
      <c r="E37" s="9">
        <v>68407184.99000001</v>
      </c>
      <c r="F37" s="9">
        <v>10094413.1</v>
      </c>
      <c r="G37" s="9">
        <v>9478169.56</v>
      </c>
      <c r="H37" s="9">
        <f t="shared" si="3"/>
        <v>58312771.89000001</v>
      </c>
    </row>
    <row r="38" spans="1:8" ht="11.25">
      <c r="A38" s="7"/>
      <c r="B38" s="8" t="s">
        <v>44</v>
      </c>
      <c r="C38" s="9">
        <v>990959.4</v>
      </c>
      <c r="D38" s="9">
        <v>0</v>
      </c>
      <c r="E38" s="9">
        <v>990959.4</v>
      </c>
      <c r="F38" s="9">
        <v>223842.24</v>
      </c>
      <c r="G38" s="9">
        <v>223842.24</v>
      </c>
      <c r="H38" s="9">
        <f t="shared" si="3"/>
        <v>767117.16</v>
      </c>
    </row>
    <row r="39" spans="1:8" ht="11.25">
      <c r="A39" s="7"/>
      <c r="B39" s="8" t="s">
        <v>45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1.25">
      <c r="A40" s="7"/>
      <c r="B40" s="8" t="s">
        <v>46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1.25">
      <c r="A41" s="7"/>
      <c r="B41" s="8" t="s">
        <v>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1.25">
      <c r="A42" s="7"/>
      <c r="B42" s="8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1.25">
      <c r="A43" s="4" t="s">
        <v>49</v>
      </c>
      <c r="B43" s="5"/>
      <c r="C43" s="10">
        <f>SUM(C44:C52)</f>
        <v>108626626.81</v>
      </c>
      <c r="D43" s="10">
        <f aca="true" t="shared" si="6" ref="D43:H43">SUM(D44:D52)</f>
        <v>125279861.38</v>
      </c>
      <c r="E43" s="10">
        <f t="shared" si="6"/>
        <v>233906488.19</v>
      </c>
      <c r="F43" s="10">
        <f t="shared" si="6"/>
        <v>51163699.6</v>
      </c>
      <c r="G43" s="10">
        <f t="shared" si="6"/>
        <v>46873200.01</v>
      </c>
      <c r="H43" s="10">
        <f t="shared" si="6"/>
        <v>182742788.59</v>
      </c>
    </row>
    <row r="44" spans="1:8" ht="11.25">
      <c r="A44" s="7"/>
      <c r="B44" s="8" t="s">
        <v>50</v>
      </c>
      <c r="C44" s="9">
        <v>28276979.209999997</v>
      </c>
      <c r="D44" s="9">
        <v>26329107.500000004</v>
      </c>
      <c r="E44" s="9">
        <v>54606086.71</v>
      </c>
      <c r="F44" s="9">
        <v>6520131.440000001</v>
      </c>
      <c r="G44" s="9">
        <v>2355776.6599999988</v>
      </c>
      <c r="H44" s="9">
        <f aca="true" t="shared" si="7" ref="H44:H76">E44-F44</f>
        <v>48085955.269999996</v>
      </c>
    </row>
    <row r="45" spans="1:8" ht="11.25">
      <c r="A45" s="7"/>
      <c r="B45" s="8" t="s">
        <v>51</v>
      </c>
      <c r="C45" s="9">
        <v>2713113</v>
      </c>
      <c r="D45" s="9">
        <v>2314869.3900000006</v>
      </c>
      <c r="E45" s="9">
        <v>5027982.390000001</v>
      </c>
      <c r="F45" s="9">
        <v>33640</v>
      </c>
      <c r="G45" s="9">
        <v>33640</v>
      </c>
      <c r="H45" s="9">
        <f t="shared" si="7"/>
        <v>4994342.390000001</v>
      </c>
    </row>
    <row r="46" spans="1:8" ht="11.25">
      <c r="A46" s="7"/>
      <c r="B46" s="8" t="s">
        <v>52</v>
      </c>
      <c r="C46" s="9">
        <v>364979.2</v>
      </c>
      <c r="D46" s="9">
        <v>279305.99999999994</v>
      </c>
      <c r="E46" s="9">
        <v>644285.2</v>
      </c>
      <c r="F46" s="9">
        <v>0</v>
      </c>
      <c r="G46" s="9">
        <v>0</v>
      </c>
      <c r="H46" s="9">
        <f t="shared" si="7"/>
        <v>644285.2</v>
      </c>
    </row>
    <row r="47" spans="1:8" ht="11.25">
      <c r="A47" s="7"/>
      <c r="B47" s="8" t="s">
        <v>53</v>
      </c>
      <c r="C47" s="9">
        <v>34444079.92</v>
      </c>
      <c r="D47" s="9">
        <v>43891590.58</v>
      </c>
      <c r="E47" s="9">
        <v>78335670.5</v>
      </c>
      <c r="F47" s="9">
        <v>32609003.82</v>
      </c>
      <c r="G47" s="9">
        <v>32609003.82</v>
      </c>
      <c r="H47" s="9">
        <f t="shared" si="7"/>
        <v>45726666.68</v>
      </c>
    </row>
    <row r="48" spans="1:8" ht="11.25">
      <c r="A48" s="7"/>
      <c r="B48" s="8" t="s">
        <v>54</v>
      </c>
      <c r="C48" s="9">
        <v>621638.12</v>
      </c>
      <c r="D48" s="9">
        <v>3434629.97</v>
      </c>
      <c r="E48" s="9">
        <v>4056268.0900000003</v>
      </c>
      <c r="F48" s="9">
        <v>0</v>
      </c>
      <c r="G48" s="9">
        <v>0</v>
      </c>
      <c r="H48" s="9">
        <f t="shared" si="7"/>
        <v>4056268.0900000003</v>
      </c>
    </row>
    <row r="49" spans="1:8" ht="11.25">
      <c r="A49" s="7"/>
      <c r="B49" s="8" t="s">
        <v>55</v>
      </c>
      <c r="C49" s="9">
        <v>18775566.739999995</v>
      </c>
      <c r="D49" s="9">
        <v>36086833.57000001</v>
      </c>
      <c r="E49" s="9">
        <v>54862400.31</v>
      </c>
      <c r="F49" s="9">
        <v>1876769.54</v>
      </c>
      <c r="G49" s="9">
        <v>1874779.53</v>
      </c>
      <c r="H49" s="9">
        <f t="shared" si="7"/>
        <v>52985630.77</v>
      </c>
    </row>
    <row r="50" spans="1:8" ht="11.25">
      <c r="A50" s="7"/>
      <c r="B50" s="8" t="s">
        <v>56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7"/>
        <v>0</v>
      </c>
    </row>
    <row r="51" spans="1:8" ht="11.25">
      <c r="A51" s="7"/>
      <c r="B51" s="8" t="s">
        <v>57</v>
      </c>
      <c r="C51" s="9">
        <v>0</v>
      </c>
      <c r="D51" s="9">
        <v>10000000</v>
      </c>
      <c r="E51" s="9">
        <v>10000000</v>
      </c>
      <c r="F51" s="9">
        <v>10000000</v>
      </c>
      <c r="G51" s="9">
        <v>10000000</v>
      </c>
      <c r="H51" s="9">
        <f t="shared" si="7"/>
        <v>0</v>
      </c>
    </row>
    <row r="52" spans="1:8" ht="11.25">
      <c r="A52" s="7"/>
      <c r="B52" s="8" t="s">
        <v>58</v>
      </c>
      <c r="C52" s="9">
        <v>23430270.62</v>
      </c>
      <c r="D52" s="9">
        <v>2943524.3699999936</v>
      </c>
      <c r="E52" s="9">
        <v>26373794.989999995</v>
      </c>
      <c r="F52" s="9">
        <v>124154.8</v>
      </c>
      <c r="G52" s="9">
        <v>0</v>
      </c>
      <c r="H52" s="9">
        <f t="shared" si="7"/>
        <v>26249640.189999994</v>
      </c>
    </row>
    <row r="53" spans="1:8" ht="11.25">
      <c r="A53" s="4" t="s">
        <v>59</v>
      </c>
      <c r="B53" s="5"/>
      <c r="C53" s="10">
        <f>SUM(C54:C56)</f>
        <v>486687605.97</v>
      </c>
      <c r="D53" s="10">
        <f aca="true" t="shared" si="8" ref="D53:G53">SUM(D54:D56)</f>
        <v>1160542652.4000003</v>
      </c>
      <c r="E53" s="10">
        <f t="shared" si="8"/>
        <v>1647230258.3700006</v>
      </c>
      <c r="F53" s="10">
        <f t="shared" si="8"/>
        <v>148856636.34000003</v>
      </c>
      <c r="G53" s="10">
        <f t="shared" si="8"/>
        <v>101640867.86</v>
      </c>
      <c r="H53" s="10">
        <f>SUM(H54:H56)</f>
        <v>1498373622.0300004</v>
      </c>
    </row>
    <row r="54" spans="1:8" ht="11.25">
      <c r="A54" s="7"/>
      <c r="B54" s="8" t="s">
        <v>60</v>
      </c>
      <c r="C54" s="9">
        <v>456490269.88000005</v>
      </c>
      <c r="D54" s="9">
        <v>837837916.7100003</v>
      </c>
      <c r="E54" s="9">
        <v>1294328186.5900004</v>
      </c>
      <c r="F54" s="9">
        <v>103295730.22000001</v>
      </c>
      <c r="G54" s="9">
        <v>80727237.41</v>
      </c>
      <c r="H54" s="9">
        <f t="shared" si="7"/>
        <v>1191032456.3700004</v>
      </c>
    </row>
    <row r="55" spans="1:8" ht="11.25">
      <c r="A55" s="7"/>
      <c r="B55" s="8" t="s">
        <v>61</v>
      </c>
      <c r="C55" s="9">
        <v>29942136.090000004</v>
      </c>
      <c r="D55" s="9">
        <v>321080157.6400001</v>
      </c>
      <c r="E55" s="9">
        <v>351022293.73000014</v>
      </c>
      <c r="F55" s="9">
        <v>43936328.07000001</v>
      </c>
      <c r="G55" s="9">
        <v>19289052.400000002</v>
      </c>
      <c r="H55" s="9">
        <f t="shared" si="7"/>
        <v>307085965.66000015</v>
      </c>
    </row>
    <row r="56" spans="1:8" ht="11.25">
      <c r="A56" s="7"/>
      <c r="B56" s="8" t="s">
        <v>62</v>
      </c>
      <c r="C56" s="9">
        <v>255200</v>
      </c>
      <c r="D56" s="9">
        <v>1624578.05</v>
      </c>
      <c r="E56" s="9">
        <v>1879778.05</v>
      </c>
      <c r="F56" s="9">
        <v>1624578.05</v>
      </c>
      <c r="G56" s="9">
        <v>1624578.05</v>
      </c>
      <c r="H56" s="9">
        <f t="shared" si="7"/>
        <v>255200</v>
      </c>
    </row>
    <row r="57" spans="1:8" ht="11.25">
      <c r="A57" s="4" t="s">
        <v>63</v>
      </c>
      <c r="B57" s="5"/>
      <c r="C57" s="10">
        <f>SUM(C58:C64)</f>
        <v>26252641</v>
      </c>
      <c r="D57" s="10">
        <f aca="true" t="shared" si="9" ref="D57:H57">SUM(D58:D64)</f>
        <v>34397862.18</v>
      </c>
      <c r="E57" s="10">
        <f t="shared" si="9"/>
        <v>60650503.18</v>
      </c>
      <c r="F57" s="10">
        <f t="shared" si="9"/>
        <v>11011727.62</v>
      </c>
      <c r="G57" s="10">
        <f t="shared" si="9"/>
        <v>11011727.62</v>
      </c>
      <c r="H57" s="10">
        <f t="shared" si="9"/>
        <v>49638775.56</v>
      </c>
    </row>
    <row r="58" spans="1:8" ht="11.25">
      <c r="A58" s="7"/>
      <c r="B58" s="8" t="s">
        <v>64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7"/>
        <v>0</v>
      </c>
    </row>
    <row r="59" spans="1:8" ht="11.25">
      <c r="A59" s="7"/>
      <c r="B59" s="8" t="s">
        <v>65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7"/>
        <v>0</v>
      </c>
    </row>
    <row r="60" spans="1:8" ht="11.25">
      <c r="A60" s="7"/>
      <c r="B60" s="8" t="s">
        <v>66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7"/>
        <v>0</v>
      </c>
    </row>
    <row r="61" spans="1:8" ht="11.25">
      <c r="A61" s="7"/>
      <c r="B61" s="8" t="s">
        <v>67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7"/>
        <v>0</v>
      </c>
    </row>
    <row r="62" spans="1:8" ht="11.25">
      <c r="A62" s="7"/>
      <c r="B62" s="8" t="s">
        <v>68</v>
      </c>
      <c r="C62" s="9">
        <v>26252641</v>
      </c>
      <c r="D62" s="9">
        <v>398820.5</v>
      </c>
      <c r="E62" s="9">
        <v>26651461.5</v>
      </c>
      <c r="F62" s="9">
        <v>11011727.62</v>
      </c>
      <c r="G62" s="9">
        <v>11011727.62</v>
      </c>
      <c r="H62" s="9">
        <f t="shared" si="7"/>
        <v>15639733.88</v>
      </c>
    </row>
    <row r="63" spans="1:8" ht="11.25">
      <c r="A63" s="7"/>
      <c r="B63" s="8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7"/>
        <v>0</v>
      </c>
    </row>
    <row r="64" spans="1:8" ht="11.25">
      <c r="A64" s="7"/>
      <c r="B64" s="8" t="s">
        <v>70</v>
      </c>
      <c r="C64" s="9">
        <v>0</v>
      </c>
      <c r="D64" s="9">
        <v>33999041.68</v>
      </c>
      <c r="E64" s="9">
        <v>33999041.68</v>
      </c>
      <c r="F64" s="9">
        <v>0</v>
      </c>
      <c r="G64" s="9">
        <v>0</v>
      </c>
      <c r="H64" s="9">
        <f t="shared" si="7"/>
        <v>33999041.68</v>
      </c>
    </row>
    <row r="65" spans="1:8" ht="11.25">
      <c r="A65" s="4" t="s">
        <v>71</v>
      </c>
      <c r="B65" s="5"/>
      <c r="C65" s="10">
        <f>SUM(C66:C68)</f>
        <v>0</v>
      </c>
      <c r="D65" s="10">
        <f aca="true" t="shared" si="10" ref="D65:G65">SUM(D66:D68)</f>
        <v>0</v>
      </c>
      <c r="E65" s="10">
        <f t="shared" si="10"/>
        <v>0</v>
      </c>
      <c r="F65" s="10">
        <f t="shared" si="10"/>
        <v>0</v>
      </c>
      <c r="G65" s="10">
        <f t="shared" si="10"/>
        <v>0</v>
      </c>
      <c r="H65" s="10">
        <f t="shared" si="7"/>
        <v>0</v>
      </c>
    </row>
    <row r="66" spans="1:8" ht="11.25">
      <c r="A66" s="7"/>
      <c r="B66" s="8" t="s">
        <v>72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f t="shared" si="7"/>
        <v>0</v>
      </c>
    </row>
    <row r="67" spans="1:8" ht="11.25">
      <c r="A67" s="7"/>
      <c r="B67" s="8" t="s">
        <v>73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 t="shared" si="7"/>
        <v>0</v>
      </c>
    </row>
    <row r="68" spans="1:8" ht="11.25">
      <c r="A68" s="7"/>
      <c r="B68" s="8" t="s">
        <v>74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f t="shared" si="7"/>
        <v>0</v>
      </c>
    </row>
    <row r="69" spans="1:8" ht="11.25">
      <c r="A69" s="4" t="s">
        <v>75</v>
      </c>
      <c r="B69" s="5"/>
      <c r="C69" s="10">
        <f>SUM(C70:C76)</f>
        <v>192481891.56</v>
      </c>
      <c r="D69" s="10">
        <f aca="true" t="shared" si="11" ref="D69:G69">SUM(D70:D76)</f>
        <v>0</v>
      </c>
      <c r="E69" s="10">
        <f t="shared" si="11"/>
        <v>192481891.56</v>
      </c>
      <c r="F69" s="10">
        <f t="shared" si="11"/>
        <v>45672517.489999995</v>
      </c>
      <c r="G69" s="10">
        <f t="shared" si="11"/>
        <v>45672517.489999995</v>
      </c>
      <c r="H69" s="10">
        <f>SUM(H70:H76)</f>
        <v>146809374.07000002</v>
      </c>
    </row>
    <row r="70" spans="1:8" ht="11.25">
      <c r="A70" s="7"/>
      <c r="B70" s="8" t="s">
        <v>76</v>
      </c>
      <c r="C70" s="9">
        <v>72173583.84</v>
      </c>
      <c r="D70" s="9">
        <v>0</v>
      </c>
      <c r="E70" s="9">
        <v>72173583.84</v>
      </c>
      <c r="F70" s="9">
        <v>17744795.66</v>
      </c>
      <c r="G70" s="9">
        <v>17744795.66</v>
      </c>
      <c r="H70" s="9">
        <f t="shared" si="7"/>
        <v>54428788.18000001</v>
      </c>
    </row>
    <row r="71" spans="1:8" ht="11.25">
      <c r="A71" s="7"/>
      <c r="B71" s="8" t="s">
        <v>77</v>
      </c>
      <c r="C71" s="9">
        <v>120208307.75999999</v>
      </c>
      <c r="D71" s="9">
        <v>0</v>
      </c>
      <c r="E71" s="9">
        <v>120208307.75999999</v>
      </c>
      <c r="F71" s="9">
        <v>27927721.83</v>
      </c>
      <c r="G71" s="9">
        <v>27927721.83</v>
      </c>
      <c r="H71" s="9">
        <f t="shared" si="7"/>
        <v>92280585.92999999</v>
      </c>
    </row>
    <row r="72" spans="1:8" ht="11.25">
      <c r="A72" s="7"/>
      <c r="B72" s="8" t="s">
        <v>78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7"/>
        <v>0</v>
      </c>
    </row>
    <row r="73" spans="1:8" ht="11.25">
      <c r="A73" s="7"/>
      <c r="B73" s="8" t="s">
        <v>79</v>
      </c>
      <c r="C73" s="9">
        <v>99999.96</v>
      </c>
      <c r="D73" s="9">
        <v>0</v>
      </c>
      <c r="E73" s="9">
        <v>99999.96</v>
      </c>
      <c r="F73" s="9">
        <v>0</v>
      </c>
      <c r="G73" s="9">
        <v>0</v>
      </c>
      <c r="H73" s="9">
        <f t="shared" si="7"/>
        <v>99999.96</v>
      </c>
    </row>
    <row r="74" spans="1:8" ht="11.25">
      <c r="A74" s="7"/>
      <c r="B74" s="8" t="s">
        <v>80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7"/>
        <v>0</v>
      </c>
    </row>
    <row r="75" spans="1:8" ht="11.25">
      <c r="A75" s="7"/>
      <c r="B75" s="8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7"/>
        <v>0</v>
      </c>
    </row>
    <row r="76" spans="1:8" ht="11.25">
      <c r="A76" s="11"/>
      <c r="B76" s="12" t="s">
        <v>82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13">
        <f t="shared" si="7"/>
        <v>0</v>
      </c>
    </row>
    <row r="77" spans="1:8" ht="11.25">
      <c r="A77" s="14"/>
      <c r="B77" s="15" t="s">
        <v>83</v>
      </c>
      <c r="C77" s="16">
        <f>C69+C57+C53+C43+C33+C23+C13+C5</f>
        <v>5318343755.33</v>
      </c>
      <c r="D77" s="16">
        <f aca="true" t="shared" si="12" ref="D77:G77">D69+D57+D53+D43+D33+D23+D13+D5</f>
        <v>1497246326.040001</v>
      </c>
      <c r="E77" s="16">
        <f t="shared" si="12"/>
        <v>6815590081.37</v>
      </c>
      <c r="F77" s="16">
        <f t="shared" si="12"/>
        <v>1148616933.53</v>
      </c>
      <c r="G77" s="16">
        <f t="shared" si="12"/>
        <v>1059292436.4999998</v>
      </c>
      <c r="H77" s="16">
        <f>H69+H57+H53+H43+H33+H23+H13+H5</f>
        <v>5666973147.84</v>
      </c>
    </row>
    <row r="78" ht="22.5" customHeight="1"/>
    <row r="85" spans="2:7" ht="11.25">
      <c r="B85" s="17"/>
      <c r="C85" s="17"/>
      <c r="D85" s="17"/>
      <c r="E85" s="17"/>
      <c r="F85" s="17"/>
      <c r="G85" s="17"/>
    </row>
    <row r="86" spans="2:7" ht="11.25" customHeight="1">
      <c r="B86" s="17"/>
      <c r="C86" s="17"/>
      <c r="D86" s="17"/>
      <c r="E86" s="17"/>
      <c r="F86" s="17"/>
      <c r="G86" s="17"/>
    </row>
    <row r="87" spans="2:7" ht="11.25" customHeight="1">
      <c r="B87" s="17"/>
      <c r="C87" s="17"/>
      <c r="D87" s="18"/>
      <c r="E87" s="18"/>
      <c r="F87" s="18"/>
      <c r="G87" s="17"/>
    </row>
    <row r="88" spans="2:7" ht="11.25" customHeight="1">
      <c r="B88" s="19" t="s">
        <v>84</v>
      </c>
      <c r="C88" s="17"/>
      <c r="D88" s="32" t="s">
        <v>85</v>
      </c>
      <c r="E88" s="32"/>
      <c r="F88" s="32"/>
      <c r="G88" s="17"/>
    </row>
    <row r="89" spans="2:7" ht="11.25">
      <c r="B89" s="20" t="s">
        <v>86</v>
      </c>
      <c r="C89" s="17"/>
      <c r="D89" s="32" t="s">
        <v>87</v>
      </c>
      <c r="E89" s="32"/>
      <c r="F89" s="32"/>
      <c r="G89" s="17"/>
    </row>
    <row r="90" spans="2:7" ht="11.25">
      <c r="B90" s="17"/>
      <c r="C90" s="17"/>
      <c r="D90" s="17"/>
      <c r="E90" s="17"/>
      <c r="F90" s="17"/>
      <c r="G90" s="17"/>
    </row>
  </sheetData>
  <sheetProtection formatCells="0" formatColumns="0" formatRows="0" autoFilter="0"/>
  <mergeCells count="6">
    <mergeCell ref="D89:F89"/>
    <mergeCell ref="A1:H1"/>
    <mergeCell ref="A2:B4"/>
    <mergeCell ref="C2:G2"/>
    <mergeCell ref="H2:H3"/>
    <mergeCell ref="D88:F8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2019-04-30T18:08:17Z</dcterms:created>
  <dcterms:modified xsi:type="dcterms:W3CDTF">2019-04-30T19:39:00Z</dcterms:modified>
  <cp:category/>
  <cp:version/>
  <cp:contentType/>
  <cp:contentStatus/>
</cp:coreProperties>
</file>